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casa-my.sharepoint.com/personal/tebatso_mmereki_fsca_co_za/Documents/"/>
    </mc:Choice>
  </mc:AlternateContent>
  <xr:revisionPtr revIDLastSave="0" documentId="8_{2DAA8DA4-FF21-414A-9163-1ED5B974719B}" xr6:coauthVersionLast="46" xr6:coauthVersionMax="46" xr10:uidLastSave="{00000000-0000-0000-0000-000000000000}"/>
  <bookViews>
    <workbookView xWindow="-108" yWindow="-108" windowWidth="23256" windowHeight="12576" xr2:uid="{E808599C-1E81-4CC4-87B0-DB9CCBCD14E3}"/>
  </bookViews>
  <sheets>
    <sheet name="O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28" i="1"/>
  <c r="C25" i="1"/>
  <c r="C21" i="1"/>
  <c r="C20" i="1"/>
  <c r="C7" i="1"/>
  <c r="C13" i="1" l="1"/>
  <c r="C14" i="1" s="1"/>
  <c r="C31" i="1"/>
</calcChain>
</file>

<file path=xl/sharedStrings.xml><?xml version="1.0" encoding="utf-8"?>
<sst xmlns="http://schemas.openxmlformats.org/spreadsheetml/2006/main" count="21" uniqueCount="21">
  <si>
    <t>General Solvency Requirement</t>
  </si>
  <si>
    <t>Total assets</t>
  </si>
  <si>
    <t>less Goodwill</t>
  </si>
  <si>
    <t>less other intangible assets</t>
  </si>
  <si>
    <t>Adjusted assets</t>
  </si>
  <si>
    <t>Total liabilities</t>
  </si>
  <si>
    <t>Net Assets (before taking into consideration sub-ordinated loans)</t>
  </si>
  <si>
    <t>Less Subordinated Loans</t>
  </si>
  <si>
    <t>Excess of assets over liabilities after the deduction of the subordinated loan</t>
  </si>
  <si>
    <t>Current assets</t>
  </si>
  <si>
    <t>Current liabilities</t>
  </si>
  <si>
    <t>Net current assets</t>
  </si>
  <si>
    <t xml:space="preserve">Cash equivalents and securities </t>
  </si>
  <si>
    <t>Cash equivalent and securities that can be converted into cash at little or no loss even in adverse market conditions</t>
  </si>
  <si>
    <t>TOTAL LIQUID ASSETS</t>
  </si>
  <si>
    <t>Annual expenditure</t>
  </si>
  <si>
    <t>Total annual expenditure</t>
  </si>
  <si>
    <t>26/52 weeks of total annual expenditure</t>
  </si>
  <si>
    <t>Liquid resources</t>
  </si>
  <si>
    <t>Working Capital Requirement</t>
  </si>
  <si>
    <t>Liquid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</si>
</sst>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R&quot;\ #,##0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17" fontId="2" fillId="0" borderId="5" xfId="0" applyNumberFormat="1" applyFont="1" applyFill="1" applyBorder="1" applyAlignment="1" applyProtection="1">
      <alignment horizontal="center"/>
      <protection locked="0"/>
    </xf>
    <xf numFmtId="165" fontId="0" fillId="0" borderId="8" xfId="1" applyNumberFormat="1" applyFont="1" applyFill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5" fontId="2" fillId="3" borderId="11" xfId="1" applyNumberFormat="1" applyFont="1" applyFill="1" applyBorder="1" applyProtection="1"/>
    <xf numFmtId="0" fontId="0" fillId="0" borderId="11" xfId="0" applyFill="1" applyBorder="1" applyProtection="1">
      <protection locked="0"/>
    </xf>
    <xf numFmtId="165" fontId="0" fillId="4" borderId="11" xfId="1" applyNumberFormat="1" applyFont="1" applyFill="1" applyBorder="1" applyProtection="1">
      <protection locked="0"/>
    </xf>
    <xf numFmtId="165" fontId="2" fillId="0" borderId="11" xfId="1" applyNumberFormat="1" applyFont="1" applyFill="1" applyBorder="1" applyProtection="1"/>
    <xf numFmtId="165" fontId="2" fillId="3" borderId="16" xfId="1" applyNumberFormat="1" applyFont="1" applyFill="1" applyBorder="1" applyProtection="1"/>
    <xf numFmtId="0" fontId="2" fillId="3" borderId="17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165" fontId="0" fillId="0" borderId="16" xfId="1" applyNumberFormat="1" applyFont="1" applyFill="1" applyBorder="1" applyProtection="1">
      <protection locked="0"/>
    </xf>
    <xf numFmtId="165" fontId="1" fillId="5" borderId="20" xfId="1" applyNumberFormat="1" applyFont="1" applyFill="1" applyBorder="1" applyProtection="1">
      <protection locked="0"/>
    </xf>
    <xf numFmtId="0" fontId="0" fillId="0" borderId="0" xfId="0" applyFill="1"/>
    <xf numFmtId="0" fontId="2" fillId="3" borderId="5" xfId="0" applyFont="1" applyFill="1" applyBorder="1" applyAlignment="1" applyProtection="1">
      <alignment horizontal="center"/>
    </xf>
    <xf numFmtId="0" fontId="0" fillId="2" borderId="10" xfId="0" applyFill="1" applyBorder="1"/>
    <xf numFmtId="0" fontId="2" fillId="0" borderId="10" xfId="0" applyFont="1" applyFill="1" applyBorder="1" applyAlignment="1" applyProtection="1">
      <alignment horizontal="left"/>
      <protection locked="0"/>
    </xf>
    <xf numFmtId="166" fontId="0" fillId="0" borderId="10" xfId="1" applyNumberFormat="1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2" fillId="0" borderId="10" xfId="0" applyFont="1" applyFill="1" applyBorder="1" applyAlignment="1" applyProtection="1">
      <alignment horizontal="center" vertical="top"/>
      <protection locked="0"/>
    </xf>
    <xf numFmtId="0" fontId="2" fillId="3" borderId="10" xfId="0" applyFont="1" applyFill="1" applyBorder="1" applyAlignment="1" applyProtection="1">
      <alignment vertical="top"/>
      <protection locked="0"/>
    </xf>
    <xf numFmtId="166" fontId="0" fillId="5" borderId="10" xfId="1" applyNumberFormat="1" applyFont="1" applyFill="1" applyBorder="1"/>
    <xf numFmtId="166" fontId="0" fillId="2" borderId="0" xfId="0" applyNumberFormat="1" applyFill="1"/>
    <xf numFmtId="0" fontId="2" fillId="0" borderId="23" xfId="0" applyFont="1" applyBorder="1" applyAlignment="1" applyProtection="1">
      <alignment horizontal="center" vertical="top"/>
      <protection locked="0"/>
    </xf>
    <xf numFmtId="0" fontId="2" fillId="0" borderId="23" xfId="0" applyFont="1" applyBorder="1" applyAlignment="1" applyProtection="1">
      <alignment vertical="top"/>
      <protection locked="0"/>
    </xf>
    <xf numFmtId="166" fontId="0" fillId="0" borderId="0" xfId="1" applyNumberFormat="1" applyFont="1"/>
    <xf numFmtId="0" fontId="2" fillId="0" borderId="24" xfId="0" applyFont="1" applyBorder="1" applyAlignment="1" applyProtection="1">
      <alignment horizontal="center" vertical="top"/>
      <protection locked="0"/>
    </xf>
    <xf numFmtId="0" fontId="2" fillId="0" borderId="24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5" borderId="4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FF0C-8999-4F94-B953-AE7BD30CAB29}">
  <dimension ref="A1:D31"/>
  <sheetViews>
    <sheetView tabSelected="1" topLeftCell="A11" workbookViewId="0">
      <selection activeCell="A22" sqref="A22:B22"/>
    </sheetView>
  </sheetViews>
  <sheetFormatPr defaultRowHeight="14.4" x14ac:dyDescent="0.3"/>
  <cols>
    <col min="1" max="1" width="4.5546875" style="35" customWidth="1"/>
    <col min="2" max="2" width="77.88671875" style="35" customWidth="1"/>
    <col min="3" max="3" width="13.21875" bestFit="1" customWidth="1"/>
  </cols>
  <sheetData>
    <row r="1" spans="1:3" ht="15" thickBot="1" x14ac:dyDescent="0.35">
      <c r="A1" s="43" t="s">
        <v>0</v>
      </c>
      <c r="B1" s="44"/>
      <c r="C1" s="45"/>
    </row>
    <row r="2" spans="1:3" ht="15" thickBot="1" x14ac:dyDescent="0.35">
      <c r="A2" s="1"/>
      <c r="B2" s="2"/>
      <c r="C2" s="3">
        <v>44593</v>
      </c>
    </row>
    <row r="3" spans="1:3" x14ac:dyDescent="0.3">
      <c r="A3" s="46" t="s">
        <v>1</v>
      </c>
      <c r="B3" s="47"/>
      <c r="C3" s="4"/>
    </row>
    <row r="4" spans="1:3" x14ac:dyDescent="0.3">
      <c r="A4" s="41" t="s">
        <v>2</v>
      </c>
      <c r="B4" s="42"/>
      <c r="C4" s="5"/>
    </row>
    <row r="5" spans="1:3" x14ac:dyDescent="0.3">
      <c r="A5" s="41" t="s">
        <v>3</v>
      </c>
      <c r="B5" s="42"/>
      <c r="C5" s="5"/>
    </row>
    <row r="6" spans="1:3" x14ac:dyDescent="0.3">
      <c r="A6" s="41"/>
      <c r="B6" s="42"/>
      <c r="C6" s="5"/>
    </row>
    <row r="7" spans="1:3" x14ac:dyDescent="0.3">
      <c r="A7" s="53" t="s">
        <v>4</v>
      </c>
      <c r="B7" s="54"/>
      <c r="C7" s="6">
        <f>C3-C4-C5</f>
        <v>0</v>
      </c>
    </row>
    <row r="8" spans="1:3" x14ac:dyDescent="0.3">
      <c r="A8" s="41"/>
      <c r="B8" s="42"/>
      <c r="C8" s="7"/>
    </row>
    <row r="9" spans="1:3" x14ac:dyDescent="0.3">
      <c r="A9" s="55" t="s">
        <v>5</v>
      </c>
      <c r="B9" s="56"/>
      <c r="C9" s="5"/>
    </row>
    <row r="10" spans="1:3" x14ac:dyDescent="0.3">
      <c r="A10" s="55" t="s">
        <v>6</v>
      </c>
      <c r="B10" s="56"/>
      <c r="C10" s="5">
        <f>C7-C9</f>
        <v>0</v>
      </c>
    </row>
    <row r="11" spans="1:3" x14ac:dyDescent="0.3">
      <c r="A11" s="57" t="s">
        <v>7</v>
      </c>
      <c r="B11" s="58"/>
      <c r="C11" s="8"/>
    </row>
    <row r="12" spans="1:3" x14ac:dyDescent="0.3">
      <c r="A12" s="59"/>
      <c r="B12" s="60"/>
      <c r="C12" s="9"/>
    </row>
    <row r="13" spans="1:3" ht="15" thickBot="1" x14ac:dyDescent="0.35">
      <c r="A13" s="51" t="s">
        <v>8</v>
      </c>
      <c r="B13" s="52"/>
      <c r="C13" s="10">
        <f>C10+C11</f>
        <v>0</v>
      </c>
    </row>
    <row r="14" spans="1:3" ht="15" thickBot="1" x14ac:dyDescent="0.35">
      <c r="A14" s="41"/>
      <c r="B14" s="42"/>
      <c r="C14" s="11" t="str">
        <f>IF(C13&gt;0,"Comply","Do Not comply")</f>
        <v>Do Not comply</v>
      </c>
    </row>
    <row r="15" spans="1:3" ht="15" thickBot="1" x14ac:dyDescent="0.35">
      <c r="A15" s="41"/>
      <c r="B15" s="42"/>
    </row>
    <row r="16" spans="1:3" ht="15" thickBot="1" x14ac:dyDescent="0.35">
      <c r="A16" s="43" t="s">
        <v>19</v>
      </c>
      <c r="B16" s="44"/>
      <c r="C16" s="45"/>
    </row>
    <row r="17" spans="1:4" ht="15" thickBot="1" x14ac:dyDescent="0.35">
      <c r="A17" s="12"/>
      <c r="B17" s="13"/>
      <c r="C17" s="14"/>
    </row>
    <row r="18" spans="1:4" x14ac:dyDescent="0.3">
      <c r="A18" s="46" t="s">
        <v>9</v>
      </c>
      <c r="B18" s="47"/>
      <c r="C18" s="4"/>
    </row>
    <row r="19" spans="1:4" ht="15" thickBot="1" x14ac:dyDescent="0.35">
      <c r="A19" s="48" t="s">
        <v>10</v>
      </c>
      <c r="B19" s="49"/>
      <c r="C19" s="15"/>
    </row>
    <row r="20" spans="1:4" ht="15" thickBot="1" x14ac:dyDescent="0.35">
      <c r="A20" s="50" t="s">
        <v>11</v>
      </c>
      <c r="B20" s="50"/>
      <c r="C20" s="16">
        <f>C18-C19</f>
        <v>0</v>
      </c>
      <c r="D20" s="17"/>
    </row>
    <row r="21" spans="1:4" x14ac:dyDescent="0.3">
      <c r="A21" s="36"/>
      <c r="B21" s="36"/>
      <c r="C21" s="18" t="str">
        <f>IF(C18&gt;C19,"Comply","Do Not comply")</f>
        <v>Do Not comply</v>
      </c>
    </row>
    <row r="22" spans="1:4" x14ac:dyDescent="0.3">
      <c r="A22" s="37" t="s">
        <v>20</v>
      </c>
      <c r="B22" s="37"/>
      <c r="C22" s="19"/>
    </row>
    <row r="23" spans="1:4" x14ac:dyDescent="0.3">
      <c r="A23" s="38"/>
      <c r="B23" s="20" t="s">
        <v>12</v>
      </c>
      <c r="C23" s="21"/>
    </row>
    <row r="24" spans="1:4" ht="28.8" x14ac:dyDescent="0.3">
      <c r="A24" s="38"/>
      <c r="B24" s="22" t="s">
        <v>13</v>
      </c>
      <c r="C24" s="23"/>
    </row>
    <row r="25" spans="1:4" x14ac:dyDescent="0.3">
      <c r="A25" s="24"/>
      <c r="B25" s="25" t="s">
        <v>14</v>
      </c>
      <c r="C25" s="26">
        <f>C23</f>
        <v>0</v>
      </c>
    </row>
    <row r="26" spans="1:4" ht="15" thickBot="1" x14ac:dyDescent="0.35">
      <c r="A26" s="39" t="s">
        <v>15</v>
      </c>
      <c r="B26" s="40"/>
      <c r="C26" s="27"/>
    </row>
    <row r="27" spans="1:4" x14ac:dyDescent="0.3">
      <c r="A27" s="28"/>
      <c r="B27" s="29" t="s">
        <v>16</v>
      </c>
      <c r="C27" s="30"/>
    </row>
    <row r="28" spans="1:4" ht="15" thickBot="1" x14ac:dyDescent="0.35">
      <c r="A28" s="31"/>
      <c r="B28" s="32" t="s">
        <v>17</v>
      </c>
      <c r="C28" s="30">
        <f>(C27*26)/52</f>
        <v>0</v>
      </c>
    </row>
    <row r="29" spans="1:4" x14ac:dyDescent="0.3">
      <c r="A29" s="33"/>
      <c r="B29" s="33"/>
    </row>
    <row r="31" spans="1:4" ht="15" thickBot="1" x14ac:dyDescent="0.35">
      <c r="A31" s="34" t="s">
        <v>18</v>
      </c>
      <c r="B31" s="34"/>
      <c r="C31" s="11" t="str">
        <f>IF(C25&gt;C28,"Comply","Do Not comply")</f>
        <v>Do Not comply</v>
      </c>
    </row>
  </sheetData>
  <mergeCells count="22">
    <mergeCell ref="A13:B13"/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1:B21"/>
    <mergeCell ref="A22:B22"/>
    <mergeCell ref="A23:A24"/>
    <mergeCell ref="A26:B26"/>
    <mergeCell ref="A14:B14"/>
    <mergeCell ref="A15:B15"/>
    <mergeCell ref="A16:C16"/>
    <mergeCell ref="A18:B18"/>
    <mergeCell ref="A19:B19"/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ODP</vt:lpstr>
    </vt:vector>
  </TitlesOfParts>
  <Company>FSCA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Sifiso Mokale</dc:creator>
  <cp:lastModifiedBy>Tebatso Mmereki</cp:lastModifiedBy>
  <dcterms:created xsi:type="dcterms:W3CDTF">2022-04-26T08:50:38Z</dcterms:created>
  <dcterms:modified xsi:type="dcterms:W3CDTF">2022-06-06T11:04:23Z</dcterms:modified>
</cp:coreProperties>
</file>